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1180" windowHeight="12405"/>
  </bookViews>
  <sheets>
    <sheet name="EF" sheetId="1" r:id="rId1"/>
    <sheet name="Ratios" sheetId="2" r:id="rId2"/>
    <sheet name="Graph" sheetId="3" r:id="rId3"/>
  </sheets>
  <calcPr calcId="125725" iterateDelta="0.01"/>
</workbook>
</file>

<file path=xl/calcChain.xml><?xml version="1.0" encoding="utf-8"?>
<calcChain xmlns="http://schemas.openxmlformats.org/spreadsheetml/2006/main">
  <c r="C37" i="2"/>
  <c r="C36"/>
  <c r="D6" i="1" l="1"/>
  <c r="D9" s="1"/>
  <c r="D11" s="1"/>
  <c r="E6"/>
  <c r="E9" s="1"/>
  <c r="D32"/>
  <c r="D35" s="1"/>
  <c r="D38" s="1"/>
  <c r="E32"/>
  <c r="E35" s="1"/>
  <c r="E38" s="1"/>
  <c r="D23"/>
  <c r="D26" s="1"/>
  <c r="E23"/>
  <c r="E26" s="1"/>
  <c r="C6"/>
  <c r="C9" s="1"/>
  <c r="C32"/>
  <c r="C35" s="1"/>
  <c r="C23"/>
  <c r="C26" s="1"/>
  <c r="D12" l="1"/>
  <c r="D13" s="1"/>
  <c r="C11"/>
  <c r="E11"/>
  <c r="C37"/>
  <c r="C38" s="1"/>
  <c r="E12" l="1"/>
  <c r="E13" s="1"/>
  <c r="C12"/>
  <c r="C13" s="1"/>
</calcChain>
</file>

<file path=xl/sharedStrings.xml><?xml version="1.0" encoding="utf-8"?>
<sst xmlns="http://schemas.openxmlformats.org/spreadsheetml/2006/main" count="88" uniqueCount="58">
  <si>
    <t>Encaisse</t>
  </si>
  <si>
    <t>Stocks</t>
  </si>
  <si>
    <t>Autres actifs court terme</t>
  </si>
  <si>
    <t>Clients nets</t>
  </si>
  <si>
    <t>Total des actifs</t>
  </si>
  <si>
    <t>Actifs</t>
  </si>
  <si>
    <t>Comptes fournisseurs</t>
  </si>
  <si>
    <t>Dettes court terme</t>
  </si>
  <si>
    <t>Autres passifs court terme</t>
  </si>
  <si>
    <t>Dette à long terme</t>
  </si>
  <si>
    <t>Passifs</t>
  </si>
  <si>
    <t>Total des passifs</t>
  </si>
  <si>
    <t>Avoir des actionnaires</t>
  </si>
  <si>
    <t>Total passifs et avoir</t>
  </si>
  <si>
    <t>Revenus</t>
  </si>
  <si>
    <t>Bénéfice brut</t>
  </si>
  <si>
    <t>Dépenses d'exploitation</t>
  </si>
  <si>
    <t>Amortissements</t>
  </si>
  <si>
    <t>Bénéfice avant intérêts et impôt</t>
  </si>
  <si>
    <t>RTK Impak ltée</t>
  </si>
  <si>
    <t>20x7</t>
  </si>
  <si>
    <t>20x6</t>
  </si>
  <si>
    <t>20x5</t>
  </si>
  <si>
    <t>Intérêts</t>
  </si>
  <si>
    <t>Bénéfice avant impôt</t>
  </si>
  <si>
    <t>Impôt (20%)</t>
  </si>
  <si>
    <t>Bénéfice net</t>
  </si>
  <si>
    <t>Bilan au 31 décembre</t>
  </si>
  <si>
    <t>Résultats pour l'exercice terminé le 31 décembre</t>
  </si>
  <si>
    <t>Activité</t>
  </si>
  <si>
    <t>=</t>
  </si>
  <si>
    <t>Ratio de rotation des stocks</t>
  </si>
  <si>
    <t>Coût des marchandises vendues</t>
  </si>
  <si>
    <t>Stock moyen ou de la période</t>
  </si>
  <si>
    <t>Ratio de recouvrement (C/Cl)</t>
  </si>
  <si>
    <t>Comptes clients nets</t>
  </si>
  <si>
    <t>(Revenu/365)</t>
  </si>
  <si>
    <t>Liquidité</t>
  </si>
  <si>
    <t>Ratio du fonds de roulement
 (ratio de liquidité générale)</t>
  </si>
  <si>
    <t xml:space="preserve">Actif à court terme </t>
  </si>
  <si>
    <t xml:space="preserve">Passif à court terme </t>
  </si>
  <si>
    <t>Ratio de liquidité relative</t>
  </si>
  <si>
    <t>(Encaisse + Comptes clients + Placements court terme)</t>
  </si>
  <si>
    <t>Ratio de couverture des intérêts</t>
  </si>
  <si>
    <t>Bénéfice avant intérêts (ou BAII)</t>
  </si>
  <si>
    <t>Intérêts débiteurs</t>
  </si>
  <si>
    <t>Financement</t>
  </si>
  <si>
    <t>Ratio d'endettement</t>
  </si>
  <si>
    <t xml:space="preserve">Total du passif </t>
  </si>
  <si>
    <t>Total de l'actif</t>
  </si>
  <si>
    <t>Rendement</t>
  </si>
  <si>
    <t>Ratio marge bénéficiaire brute</t>
  </si>
  <si>
    <t>Chiffre d'affaires</t>
  </si>
  <si>
    <t>Ratio de marge bénéficiaire nette</t>
  </si>
  <si>
    <t>Ratio de rentabilité de l'actif</t>
  </si>
  <si>
    <t>Ratio de rendement des capitaux propres </t>
  </si>
  <si>
    <t xml:space="preserve">Avoir </t>
  </si>
  <si>
    <t>Immobilisations nettes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</si>
</sst>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0" fillId="0" borderId="0" xfId="0" applyNumberFormat="1"/>
    <xf numFmtId="0" fontId="1" fillId="0" borderId="0" xfId="0" applyFont="1"/>
    <xf numFmtId="0" fontId="0" fillId="0" borderId="0" xfId="0" applyAlignment="1">
      <alignment horizontal="left" indent="1"/>
    </xf>
    <xf numFmtId="0" fontId="1" fillId="0" borderId="0" xfId="0" applyFont="1" applyAlignment="1">
      <alignment horizontal="left"/>
    </xf>
    <xf numFmtId="3" fontId="0" fillId="0" borderId="0" xfId="0" applyNumberFormat="1" applyAlignment="1">
      <alignment horizontal="right" indent="1"/>
    </xf>
    <xf numFmtId="3" fontId="0" fillId="0" borderId="1" xfId="0" applyNumberFormat="1" applyBorder="1" applyAlignment="1">
      <alignment horizontal="right" indent="1"/>
    </xf>
    <xf numFmtId="3" fontId="1" fillId="0" borderId="2" xfId="0" applyNumberFormat="1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 indent="2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5" borderId="0" xfId="0" applyFont="1" applyFill="1"/>
    <xf numFmtId="3" fontId="4" fillId="5" borderId="0" xfId="0" applyNumberFormat="1" applyFont="1" applyFill="1" applyAlignment="1">
      <alignment horizontal="right" indent="1"/>
    </xf>
    <xf numFmtId="0" fontId="3" fillId="5" borderId="1" xfId="0" applyFont="1" applyFill="1" applyBorder="1"/>
    <xf numFmtId="3" fontId="4" fillId="5" borderId="1" xfId="0" applyNumberFormat="1" applyFont="1" applyFill="1" applyBorder="1" applyAlignment="1">
      <alignment horizontal="right" indent="1"/>
    </xf>
    <xf numFmtId="3" fontId="4" fillId="5" borderId="0" xfId="0" applyNumberFormat="1" applyFont="1" applyFill="1"/>
    <xf numFmtId="3" fontId="4" fillId="5" borderId="1" xfId="0" applyNumberFormat="1" applyFont="1" applyFill="1" applyBorder="1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3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B1:E39"/>
  <sheetViews>
    <sheetView showGridLines="0" tabSelected="1" workbookViewId="0">
      <selection activeCell="L9" sqref="L9"/>
    </sheetView>
  </sheetViews>
  <sheetFormatPr baseColWidth="10" defaultRowHeight="15"/>
  <cols>
    <col min="2" max="2" width="37.42578125" customWidth="1"/>
    <col min="3" max="5" width="12" style="1" customWidth="1"/>
  </cols>
  <sheetData>
    <row r="1" spans="2:5">
      <c r="B1" s="20" t="s">
        <v>19</v>
      </c>
      <c r="C1" s="21"/>
      <c r="D1" s="21"/>
      <c r="E1" s="21"/>
    </row>
    <row r="2" spans="2:5">
      <c r="B2" s="22" t="s">
        <v>28</v>
      </c>
      <c r="C2" s="23"/>
      <c r="D2" s="23"/>
      <c r="E2" s="23"/>
    </row>
    <row r="3" spans="2:5" ht="13.5" customHeight="1">
      <c r="C3" s="8" t="s">
        <v>20</v>
      </c>
      <c r="D3" s="8" t="s">
        <v>21</v>
      </c>
      <c r="E3" s="8" t="s">
        <v>22</v>
      </c>
    </row>
    <row r="4" spans="2:5">
      <c r="B4" s="3" t="s">
        <v>14</v>
      </c>
      <c r="C4" s="5">
        <v>5625240</v>
      </c>
      <c r="D4" s="5">
        <v>5495859.4800000004</v>
      </c>
      <c r="E4" s="5">
        <v>5380446.4300000006</v>
      </c>
    </row>
    <row r="5" spans="2:5">
      <c r="B5" s="3" t="s">
        <v>32</v>
      </c>
      <c r="C5" s="6">
        <v>2526585</v>
      </c>
      <c r="D5" s="6">
        <v>2700919.37</v>
      </c>
      <c r="E5" s="6">
        <v>2646900.98</v>
      </c>
    </row>
    <row r="6" spans="2:5">
      <c r="B6" s="2" t="s">
        <v>15</v>
      </c>
      <c r="C6" s="5">
        <f>C4-C5</f>
        <v>3098655</v>
      </c>
      <c r="D6" s="5">
        <f t="shared" ref="D6:E6" si="0">D4-D5</f>
        <v>2794940.1100000003</v>
      </c>
      <c r="E6" s="5">
        <f t="shared" si="0"/>
        <v>2733545.4500000007</v>
      </c>
    </row>
    <row r="7" spans="2:5">
      <c r="B7" s="3" t="s">
        <v>16</v>
      </c>
      <c r="C7" s="5">
        <v>1125500</v>
      </c>
      <c r="D7" s="5">
        <v>1101864.5</v>
      </c>
      <c r="E7" s="5">
        <v>1110679.42</v>
      </c>
    </row>
    <row r="8" spans="2:5">
      <c r="B8" s="3" t="s">
        <v>17</v>
      </c>
      <c r="C8" s="6">
        <v>526200</v>
      </c>
      <c r="D8" s="6">
        <v>624599.4</v>
      </c>
      <c r="E8" s="6">
        <v>692056.14</v>
      </c>
    </row>
    <row r="9" spans="2:5">
      <c r="B9" s="4" t="s">
        <v>18</v>
      </c>
      <c r="C9" s="5">
        <f>C6-C7-C8</f>
        <v>1446955</v>
      </c>
      <c r="D9" s="5">
        <f t="shared" ref="D9:E9" si="1">D6-D7-D8</f>
        <v>1068476.2100000004</v>
      </c>
      <c r="E9" s="5">
        <f t="shared" si="1"/>
        <v>930809.89000000071</v>
      </c>
    </row>
    <row r="10" spans="2:5">
      <c r="B10" s="3" t="s">
        <v>23</v>
      </c>
      <c r="C10" s="6">
        <v>320000</v>
      </c>
      <c r="D10" s="6">
        <v>383360</v>
      </c>
      <c r="E10" s="6">
        <v>378759.67999999999</v>
      </c>
    </row>
    <row r="11" spans="2:5">
      <c r="B11" s="4" t="s">
        <v>24</v>
      </c>
      <c r="C11" s="5">
        <f>C9-C10</f>
        <v>1126955</v>
      </c>
      <c r="D11" s="5">
        <f t="shared" ref="D11:E11" si="2">D9-D10</f>
        <v>685116.21000000043</v>
      </c>
      <c r="E11" s="5">
        <f t="shared" si="2"/>
        <v>552050.21000000066</v>
      </c>
    </row>
    <row r="12" spans="2:5">
      <c r="B12" s="3" t="s">
        <v>25</v>
      </c>
      <c r="C12" s="6">
        <f>ROUND(C11*0.2,2)</f>
        <v>225391</v>
      </c>
      <c r="D12" s="6">
        <f t="shared" ref="D12:E12" si="3">ROUND(D11*0.2,2)</f>
        <v>137023.24</v>
      </c>
      <c r="E12" s="6">
        <f t="shared" si="3"/>
        <v>110410.04</v>
      </c>
    </row>
    <row r="13" spans="2:5" ht="15.75" thickBot="1">
      <c r="B13" s="4" t="s">
        <v>26</v>
      </c>
      <c r="C13" s="7">
        <f>C11-C12</f>
        <v>901564</v>
      </c>
      <c r="D13" s="7">
        <f t="shared" ref="D13:E13" si="4">D11-D12</f>
        <v>548092.97000000044</v>
      </c>
      <c r="E13" s="7">
        <f t="shared" si="4"/>
        <v>441640.17000000068</v>
      </c>
    </row>
    <row r="14" spans="2:5" ht="3" customHeight="1" thickTop="1">
      <c r="B14" s="3"/>
    </row>
    <row r="16" spans="2:5">
      <c r="B16" s="20" t="s">
        <v>19</v>
      </c>
      <c r="C16" s="24"/>
      <c r="D16" s="24"/>
      <c r="E16" s="24"/>
    </row>
    <row r="17" spans="2:5">
      <c r="B17" s="22" t="s">
        <v>27</v>
      </c>
      <c r="C17" s="25"/>
      <c r="D17" s="25"/>
      <c r="E17" s="25"/>
    </row>
    <row r="18" spans="2:5">
      <c r="B18" s="2" t="s">
        <v>5</v>
      </c>
      <c r="C18" s="8" t="s">
        <v>20</v>
      </c>
      <c r="D18" s="8" t="s">
        <v>21</v>
      </c>
      <c r="E18" s="8" t="s">
        <v>22</v>
      </c>
    </row>
    <row r="19" spans="2:5">
      <c r="B19" s="3" t="s">
        <v>0</v>
      </c>
      <c r="C19" s="5">
        <v>562362</v>
      </c>
      <c r="D19" s="5">
        <v>637718.51</v>
      </c>
      <c r="E19" s="5">
        <v>600093.12</v>
      </c>
    </row>
    <row r="20" spans="2:5">
      <c r="B20" s="3" t="s">
        <v>3</v>
      </c>
      <c r="C20" s="5">
        <v>689500</v>
      </c>
      <c r="D20" s="5">
        <v>668125.5</v>
      </c>
      <c r="E20" s="5">
        <v>650086.11</v>
      </c>
    </row>
    <row r="21" spans="2:5">
      <c r="B21" s="3" t="s">
        <v>1</v>
      </c>
      <c r="C21" s="5">
        <v>1025300</v>
      </c>
      <c r="D21" s="5">
        <v>1214980.5</v>
      </c>
      <c r="E21" s="5">
        <v>1402087.5</v>
      </c>
    </row>
    <row r="22" spans="2:5">
      <c r="B22" s="3" t="s">
        <v>2</v>
      </c>
      <c r="C22" s="6">
        <v>352362</v>
      </c>
      <c r="D22" s="6">
        <v>402045.04</v>
      </c>
      <c r="E22" s="6">
        <v>443455.68</v>
      </c>
    </row>
    <row r="23" spans="2:5">
      <c r="C23" s="5">
        <f>SUM(C19:C22)</f>
        <v>2629524</v>
      </c>
      <c r="D23" s="5">
        <f t="shared" ref="D23:E23" si="5">SUM(D19:D22)</f>
        <v>2922869.55</v>
      </c>
      <c r="E23" s="5">
        <f t="shared" si="5"/>
        <v>3095722.41</v>
      </c>
    </row>
    <row r="24" spans="2:5" ht="6" customHeight="1">
      <c r="C24" s="5"/>
      <c r="D24" s="5"/>
      <c r="E24" s="5"/>
    </row>
    <row r="25" spans="2:5">
      <c r="B25" s="3" t="s">
        <v>57</v>
      </c>
      <c r="C25" s="6">
        <v>3652550</v>
      </c>
      <c r="D25" s="6">
        <v>3331125.6</v>
      </c>
      <c r="E25" s="6">
        <v>3037986.5500000003</v>
      </c>
    </row>
    <row r="26" spans="2:5" ht="15.75" thickBot="1">
      <c r="B26" s="2" t="s">
        <v>4</v>
      </c>
      <c r="C26" s="7">
        <f>C23+C25</f>
        <v>6282074</v>
      </c>
      <c r="D26" s="7">
        <f t="shared" ref="D26:E26" si="6">D23+D25</f>
        <v>6253995.1500000004</v>
      </c>
      <c r="E26" s="7">
        <f t="shared" si="6"/>
        <v>6133708.9600000009</v>
      </c>
    </row>
    <row r="27" spans="2:5" ht="6" customHeight="1" thickTop="1">
      <c r="C27" s="5"/>
      <c r="D27" s="5"/>
      <c r="E27" s="5"/>
    </row>
    <row r="28" spans="2:5">
      <c r="B28" s="2" t="s">
        <v>10</v>
      </c>
      <c r="C28" s="5"/>
      <c r="D28" s="5"/>
      <c r="E28" s="5"/>
    </row>
    <row r="29" spans="2:5">
      <c r="B29" s="3" t="s">
        <v>6</v>
      </c>
      <c r="C29" s="5">
        <v>758255</v>
      </c>
      <c r="D29" s="5">
        <v>748397.68</v>
      </c>
      <c r="E29" s="5">
        <v>808269.49</v>
      </c>
    </row>
    <row r="30" spans="2:5">
      <c r="B30" s="3" t="s">
        <v>7</v>
      </c>
      <c r="C30" s="5">
        <v>560000</v>
      </c>
      <c r="D30" s="5">
        <v>507360</v>
      </c>
      <c r="E30" s="5">
        <v>534757.43999999994</v>
      </c>
    </row>
    <row r="31" spans="2:5">
      <c r="B31" s="3" t="s">
        <v>8</v>
      </c>
      <c r="C31" s="6">
        <v>420000</v>
      </c>
      <c r="D31" s="6">
        <v>441840</v>
      </c>
      <c r="E31" s="6">
        <v>398097.83999999997</v>
      </c>
    </row>
    <row r="32" spans="2:5">
      <c r="B32" s="3"/>
      <c r="C32" s="5">
        <f>SUM(C29:C31)</f>
        <v>1738255</v>
      </c>
      <c r="D32" s="5">
        <f t="shared" ref="D32:E32" si="7">SUM(D29:D31)</f>
        <v>1697597.6800000002</v>
      </c>
      <c r="E32" s="5">
        <f t="shared" si="7"/>
        <v>1741124.77</v>
      </c>
    </row>
    <row r="33" spans="2:5" ht="6" customHeight="1">
      <c r="B33" s="3"/>
      <c r="C33" s="5"/>
      <c r="D33" s="5"/>
      <c r="E33" s="5"/>
    </row>
    <row r="34" spans="2:5">
      <c r="B34" s="3" t="s">
        <v>9</v>
      </c>
      <c r="C34" s="6">
        <v>3248500</v>
      </c>
      <c r="D34" s="6">
        <v>3537854.5</v>
      </c>
      <c r="E34" s="6">
        <v>3481248.83</v>
      </c>
    </row>
    <row r="35" spans="2:5">
      <c r="B35" s="2" t="s">
        <v>11</v>
      </c>
      <c r="C35" s="5">
        <f>C32+C34</f>
        <v>4986755</v>
      </c>
      <c r="D35" s="5">
        <f t="shared" ref="D35:E35" si="8">D32+D34</f>
        <v>5235452.18</v>
      </c>
      <c r="E35" s="5">
        <f t="shared" si="8"/>
        <v>5222373.5999999996</v>
      </c>
    </row>
    <row r="36" spans="2:5" ht="6" customHeight="1">
      <c r="C36" s="5"/>
      <c r="D36" s="5"/>
      <c r="E36" s="5"/>
    </row>
    <row r="37" spans="2:5">
      <c r="B37" s="2" t="s">
        <v>12</v>
      </c>
      <c r="C37" s="6">
        <f>C26-C35</f>
        <v>1295319</v>
      </c>
      <c r="D37" s="6">
        <v>1018542.9700000007</v>
      </c>
      <c r="E37" s="6">
        <v>911335.36000000127</v>
      </c>
    </row>
    <row r="38" spans="2:5" ht="15.75" thickBot="1">
      <c r="B38" s="2" t="s">
        <v>13</v>
      </c>
      <c r="C38" s="7">
        <f>C35+C37</f>
        <v>6282074</v>
      </c>
      <c r="D38" s="7">
        <f t="shared" ref="D38:E38" si="9">D35+D37</f>
        <v>6253995.1500000004</v>
      </c>
      <c r="E38" s="7">
        <f t="shared" si="9"/>
        <v>6133708.9600000009</v>
      </c>
    </row>
    <row r="39" spans="2:5" ht="2.25" customHeight="1" thickTop="1">
      <c r="C39" s="5"/>
      <c r="D39" s="5"/>
      <c r="E39" s="5"/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4:G40"/>
  <sheetViews>
    <sheetView showGridLines="0" workbookViewId="0">
      <selection activeCell="E6" sqref="E6:E7"/>
    </sheetView>
  </sheetViews>
  <sheetFormatPr baseColWidth="10" defaultRowHeight="15"/>
  <cols>
    <col min="1" max="1" width="30.140625" style="9" customWidth="1"/>
    <col min="2" max="2" width="2.85546875" style="10" customWidth="1"/>
    <col min="3" max="3" width="30.7109375" customWidth="1"/>
    <col min="4" max="4" width="3.7109375" customWidth="1"/>
  </cols>
  <sheetData>
    <row r="4" spans="1:7">
      <c r="A4" s="36" t="s">
        <v>37</v>
      </c>
      <c r="B4" s="36"/>
      <c r="C4" s="36"/>
    </row>
    <row r="6" spans="1:7">
      <c r="A6" s="28" t="s">
        <v>38</v>
      </c>
      <c r="B6" s="27" t="s">
        <v>30</v>
      </c>
      <c r="C6" s="11" t="s">
        <v>39</v>
      </c>
      <c r="D6" s="26" t="s">
        <v>30</v>
      </c>
      <c r="E6" s="26"/>
      <c r="F6" s="26"/>
      <c r="G6" s="26"/>
    </row>
    <row r="7" spans="1:7">
      <c r="A7" s="28"/>
      <c r="B7" s="27"/>
      <c r="C7" s="12" t="s">
        <v>40</v>
      </c>
      <c r="D7" s="26"/>
      <c r="E7" s="26"/>
      <c r="F7" s="26"/>
      <c r="G7" s="26"/>
    </row>
    <row r="8" spans="1:7">
      <c r="A8" s="13"/>
      <c r="B8" s="14"/>
      <c r="C8" s="12"/>
    </row>
    <row r="9" spans="1:7" ht="30">
      <c r="A9" s="30" t="s">
        <v>41</v>
      </c>
      <c r="B9" s="27" t="s">
        <v>30</v>
      </c>
      <c r="C9" s="11" t="s">
        <v>42</v>
      </c>
      <c r="D9" s="26" t="s">
        <v>30</v>
      </c>
      <c r="E9" s="26"/>
      <c r="F9" s="26"/>
      <c r="G9" s="26"/>
    </row>
    <row r="10" spans="1:7">
      <c r="A10" s="30"/>
      <c r="B10" s="27"/>
      <c r="C10" s="15" t="s">
        <v>40</v>
      </c>
      <c r="D10" s="26"/>
      <c r="E10" s="26"/>
      <c r="F10" s="26"/>
      <c r="G10" s="26"/>
    </row>
    <row r="11" spans="1:7">
      <c r="A11" s="18"/>
      <c r="B11" s="14"/>
      <c r="C11" s="15"/>
      <c r="D11" s="19"/>
    </row>
    <row r="12" spans="1:7">
      <c r="A12" s="31" t="s">
        <v>46</v>
      </c>
      <c r="B12" s="31"/>
      <c r="C12" s="31" t="s">
        <v>46</v>
      </c>
    </row>
    <row r="14" spans="1:7">
      <c r="A14" s="30" t="s">
        <v>47</v>
      </c>
      <c r="B14" s="27" t="s">
        <v>30</v>
      </c>
      <c r="C14" s="11" t="s">
        <v>48</v>
      </c>
      <c r="D14" s="26" t="s">
        <v>30</v>
      </c>
      <c r="E14" s="26"/>
      <c r="F14" s="26"/>
      <c r="G14" s="26"/>
    </row>
    <row r="15" spans="1:7">
      <c r="A15" s="30"/>
      <c r="B15" s="27"/>
      <c r="C15" s="12" t="s">
        <v>49</v>
      </c>
      <c r="D15" s="26"/>
      <c r="E15" s="26"/>
      <c r="F15" s="26"/>
      <c r="G15" s="26"/>
    </row>
    <row r="17" spans="1:7">
      <c r="A17" s="33" t="s">
        <v>43</v>
      </c>
      <c r="B17" s="34" t="s">
        <v>30</v>
      </c>
      <c r="C17" s="16" t="s">
        <v>44</v>
      </c>
      <c r="D17" s="26" t="s">
        <v>30</v>
      </c>
      <c r="E17" s="26"/>
      <c r="F17" s="26"/>
      <c r="G17" s="26"/>
    </row>
    <row r="18" spans="1:7">
      <c r="A18" s="33"/>
      <c r="B18" s="34"/>
      <c r="C18" s="17" t="s">
        <v>45</v>
      </c>
      <c r="D18" s="26"/>
      <c r="E18" s="26"/>
      <c r="F18" s="26"/>
      <c r="G18" s="26"/>
    </row>
    <row r="20" spans="1:7">
      <c r="A20" s="35" t="s">
        <v>29</v>
      </c>
      <c r="B20" s="35"/>
      <c r="C20" s="35"/>
    </row>
    <row r="22" spans="1:7">
      <c r="A22" s="30" t="s">
        <v>31</v>
      </c>
      <c r="B22" s="27" t="s">
        <v>30</v>
      </c>
      <c r="C22" s="11" t="s">
        <v>32</v>
      </c>
      <c r="D22" s="26" t="s">
        <v>30</v>
      </c>
    </row>
    <row r="23" spans="1:7">
      <c r="A23" s="30"/>
      <c r="B23" s="27"/>
      <c r="C23" s="12" t="s">
        <v>33</v>
      </c>
      <c r="D23" s="26"/>
      <c r="E23" s="26"/>
      <c r="F23" s="26"/>
      <c r="G23" s="26"/>
    </row>
    <row r="24" spans="1:7">
      <c r="E24" s="26"/>
      <c r="F24" s="26"/>
      <c r="G24" s="26"/>
    </row>
    <row r="25" spans="1:7">
      <c r="A25" s="30" t="s">
        <v>34</v>
      </c>
      <c r="B25" s="27" t="s">
        <v>30</v>
      </c>
      <c r="C25" s="11" t="s">
        <v>35</v>
      </c>
      <c r="D25" s="26" t="s">
        <v>30</v>
      </c>
      <c r="E25" s="26"/>
      <c r="F25" s="26"/>
      <c r="G25" s="26"/>
    </row>
    <row r="26" spans="1:7">
      <c r="A26" s="30"/>
      <c r="B26" s="27"/>
      <c r="C26" s="12" t="s">
        <v>36</v>
      </c>
      <c r="D26" s="26"/>
      <c r="E26" s="26"/>
      <c r="F26" s="26"/>
      <c r="G26" s="26"/>
    </row>
    <row r="28" spans="1:7">
      <c r="A28" s="32" t="s">
        <v>50</v>
      </c>
      <c r="B28" s="32"/>
      <c r="C28" s="32"/>
    </row>
    <row r="30" spans="1:7">
      <c r="A30" s="30" t="s">
        <v>51</v>
      </c>
      <c r="B30" s="27" t="s">
        <v>30</v>
      </c>
      <c r="C30" s="11" t="s">
        <v>15</v>
      </c>
      <c r="D30" s="26" t="s">
        <v>30</v>
      </c>
      <c r="E30" s="26"/>
      <c r="F30" s="26"/>
      <c r="G30" s="26"/>
    </row>
    <row r="31" spans="1:7">
      <c r="A31" s="30"/>
      <c r="B31" s="27"/>
      <c r="C31" s="12" t="s">
        <v>52</v>
      </c>
      <c r="D31" s="26"/>
      <c r="E31" s="26"/>
      <c r="F31" s="26"/>
      <c r="G31" s="26"/>
    </row>
    <row r="33" spans="1:7">
      <c r="A33" s="30" t="s">
        <v>53</v>
      </c>
      <c r="B33" s="27" t="s">
        <v>30</v>
      </c>
      <c r="C33" s="11" t="s">
        <v>26</v>
      </c>
      <c r="D33" s="26" t="s">
        <v>30</v>
      </c>
      <c r="E33" s="26"/>
      <c r="F33" s="26"/>
      <c r="G33" s="26"/>
    </row>
    <row r="34" spans="1:7">
      <c r="A34" s="30"/>
      <c r="B34" s="27"/>
      <c r="C34" s="12" t="s">
        <v>52</v>
      </c>
      <c r="D34" s="26"/>
      <c r="E34" s="26"/>
      <c r="F34" s="26"/>
      <c r="G34" s="26"/>
    </row>
    <row r="36" spans="1:7">
      <c r="A36" s="30" t="s">
        <v>54</v>
      </c>
      <c r="B36" s="29" t="s">
        <v>30</v>
      </c>
      <c r="C36" s="11" t="str">
        <f>C33</f>
        <v>Bénéfice net</v>
      </c>
      <c r="D36" s="26" t="s">
        <v>30</v>
      </c>
      <c r="E36" s="26"/>
      <c r="F36" s="26"/>
      <c r="G36" s="26"/>
    </row>
    <row r="37" spans="1:7">
      <c r="A37" s="30"/>
      <c r="B37" s="29"/>
      <c r="C37" s="12" t="str">
        <f>C15</f>
        <v>Total de l'actif</v>
      </c>
      <c r="D37" s="26"/>
      <c r="E37" s="26"/>
      <c r="F37" s="26"/>
      <c r="G37" s="26"/>
    </row>
    <row r="39" spans="1:7">
      <c r="A39" s="28" t="s">
        <v>55</v>
      </c>
      <c r="B39" s="29" t="s">
        <v>30</v>
      </c>
      <c r="C39" s="11" t="s">
        <v>26</v>
      </c>
      <c r="D39" s="27" t="s">
        <v>30</v>
      </c>
      <c r="E39" s="26"/>
      <c r="F39" s="26"/>
      <c r="G39" s="26"/>
    </row>
    <row r="40" spans="1:7">
      <c r="A40" s="28"/>
      <c r="B40" s="29"/>
      <c r="C40" s="12" t="s">
        <v>56</v>
      </c>
      <c r="D40" s="26"/>
      <c r="E40" s="26"/>
      <c r="F40" s="26"/>
      <c r="G40" s="26"/>
    </row>
  </sheetData>
  <mergeCells count="64">
    <mergeCell ref="A4:C4"/>
    <mergeCell ref="A6:A7"/>
    <mergeCell ref="B6:B7"/>
    <mergeCell ref="A9:A10"/>
    <mergeCell ref="B9:B10"/>
    <mergeCell ref="B33:B34"/>
    <mergeCell ref="A36:A37"/>
    <mergeCell ref="B36:B37"/>
    <mergeCell ref="A12:C12"/>
    <mergeCell ref="A14:A15"/>
    <mergeCell ref="B14:B15"/>
    <mergeCell ref="A28:C28"/>
    <mergeCell ref="A17:A18"/>
    <mergeCell ref="B17:B18"/>
    <mergeCell ref="A20:C20"/>
    <mergeCell ref="A22:A23"/>
    <mergeCell ref="B22:B23"/>
    <mergeCell ref="A25:A26"/>
    <mergeCell ref="B25:B26"/>
    <mergeCell ref="E6:E7"/>
    <mergeCell ref="E9:E10"/>
    <mergeCell ref="E17:E18"/>
    <mergeCell ref="E14:E15"/>
    <mergeCell ref="A39:A40"/>
    <mergeCell ref="B39:B40"/>
    <mergeCell ref="D22:D23"/>
    <mergeCell ref="D25:D26"/>
    <mergeCell ref="D6:D7"/>
    <mergeCell ref="D9:D10"/>
    <mergeCell ref="D17:D18"/>
    <mergeCell ref="D14:D15"/>
    <mergeCell ref="D30:D31"/>
    <mergeCell ref="A30:A31"/>
    <mergeCell ref="B30:B31"/>
    <mergeCell ref="A33:A34"/>
    <mergeCell ref="D33:D34"/>
    <mergeCell ref="D36:D37"/>
    <mergeCell ref="D39:D40"/>
    <mergeCell ref="F25:F26"/>
    <mergeCell ref="G25:G26"/>
    <mergeCell ref="F30:F31"/>
    <mergeCell ref="G30:G31"/>
    <mergeCell ref="E39:E40"/>
    <mergeCell ref="F39:F40"/>
    <mergeCell ref="G39:G40"/>
    <mergeCell ref="F23:F24"/>
    <mergeCell ref="G23:G24"/>
    <mergeCell ref="E30:E31"/>
    <mergeCell ref="E33:E34"/>
    <mergeCell ref="E36:E37"/>
    <mergeCell ref="E23:E24"/>
    <mergeCell ref="E25:E26"/>
    <mergeCell ref="F33:F34"/>
    <mergeCell ref="G33:G34"/>
    <mergeCell ref="F36:F37"/>
    <mergeCell ref="G36:G37"/>
    <mergeCell ref="F17:F18"/>
    <mergeCell ref="G17:G18"/>
    <mergeCell ref="F6:F7"/>
    <mergeCell ref="G6:G7"/>
    <mergeCell ref="F9:F10"/>
    <mergeCell ref="G9:G10"/>
    <mergeCell ref="F14:F15"/>
    <mergeCell ref="G14:G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-0.249977111117893"/>
  </sheetPr>
  <dimension ref="A1"/>
  <sheetViews>
    <sheetView workbookViewId="0">
      <selection activeCell="H35" sqref="H35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EF</vt:lpstr>
      <vt:lpstr>Ratios</vt:lpstr>
      <vt:lpstr>Graph</vt:lpstr>
    </vt:vector>
  </TitlesOfParts>
  <Company>CSS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toun001</dc:creator>
  <cp:lastModifiedBy>Nicolas</cp:lastModifiedBy>
  <dcterms:created xsi:type="dcterms:W3CDTF">2014-06-04T14:54:56Z</dcterms:created>
  <dcterms:modified xsi:type="dcterms:W3CDTF">2014-08-02T13:11:09Z</dcterms:modified>
</cp:coreProperties>
</file>